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S10" i="1"/>
  <c r="H15" i="1"/>
  <c r="R10" i="1"/>
  <c r="Q10" i="1"/>
  <c r="F15" i="1" s="1"/>
  <c r="P10" i="1"/>
  <c r="M10" i="1"/>
  <c r="L10" i="1"/>
  <c r="K10" i="1"/>
  <c r="J10" i="1"/>
  <c r="I10" i="1"/>
  <c r="H10" i="1"/>
  <c r="G10" i="1"/>
  <c r="F10" i="1"/>
  <c r="F14" i="1"/>
  <c r="K14" i="1" s="1"/>
  <c r="E10" i="1"/>
  <c r="O6" i="1"/>
  <c r="O5" i="1"/>
  <c r="O4" i="1"/>
  <c r="O7" i="1"/>
  <c r="AE10" i="1"/>
  <c r="AD10" i="1"/>
  <c r="AC10" i="1"/>
  <c r="AB10" i="1"/>
  <c r="AA10" i="1"/>
  <c r="Z10" i="1"/>
  <c r="Y10" i="1"/>
  <c r="I16" i="1" s="1"/>
  <c r="X10" i="1"/>
  <c r="H16" i="1"/>
  <c r="W10" i="1"/>
  <c r="G16" i="1"/>
  <c r="V10" i="1"/>
  <c r="F16" i="1" s="1"/>
  <c r="K16" i="1" s="1"/>
  <c r="U10" i="1"/>
  <c r="E16" i="1"/>
  <c r="I15" i="1"/>
  <c r="O15" i="1"/>
  <c r="G15" i="1"/>
  <c r="E15" i="1"/>
  <c r="I14" i="1"/>
  <c r="H14" i="1"/>
  <c r="G14" i="1"/>
  <c r="G17" i="1" s="1"/>
  <c r="E14" i="1"/>
  <c r="M15" i="1"/>
  <c r="M14" i="1"/>
  <c r="L14" i="1"/>
  <c r="H17" i="1"/>
  <c r="L15" i="1"/>
  <c r="D11" i="1"/>
  <c r="E17" i="1"/>
  <c r="L17" i="1" s="1"/>
  <c r="L16" i="1"/>
  <c r="O10" i="1" l="1"/>
  <c r="N10" i="1" s="1"/>
  <c r="N14" i="1" s="1"/>
  <c r="O14" i="1"/>
  <c r="O17" i="1" s="1"/>
  <c r="O16" i="1"/>
  <c r="I17" i="1"/>
  <c r="M16" i="1"/>
  <c r="F17" i="1"/>
  <c r="K17" i="1" s="1"/>
  <c r="K15" i="1"/>
  <c r="M17" i="1" l="1"/>
  <c r="N17" i="1"/>
</calcChain>
</file>

<file path=xl/sharedStrings.xml><?xml version="1.0" encoding="utf-8"?>
<sst xmlns="http://schemas.openxmlformats.org/spreadsheetml/2006/main" count="84" uniqueCount="61">
  <si>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</si>
  <si>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</si>
  <si>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</si>
  <si>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</si>
  <si>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</si>
  <si>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</si>
  <si>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</si>
  <si>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</si>
  <si>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</si>
  <si>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</si>
  <si>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</si>
  <si>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</si>
  <si>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</si>
  <si>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</si>
  <si>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</si>
  <si>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</si>
  <si>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</si>
  <si>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</si>
  <si>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</si>
  <si>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</si>
  <si>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</si>
  <si>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</si>
  <si>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</si>
  <si>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</si>
  <si>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</si>
  <si>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</si>
  <si>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</si>
  <si>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</si>
  <si>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</si>
  <si>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</si>
  <si>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</si>
  <si>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</si>
  <si>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</si>
  <si>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</si>
  <si>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alemmat pudotuspelit</t>
  </si>
  <si>
    <t>Ottelu</t>
  </si>
  <si>
    <t>1.  ottelu</t>
  </si>
  <si>
    <t>Lyöty juoksu</t>
  </si>
  <si>
    <t>Tuotu juoksu</t>
  </si>
  <si>
    <t>Kunnari</t>
  </si>
  <si>
    <t>7.</t>
  </si>
  <si>
    <t>jatkosarja</t>
  </si>
  <si>
    <t>TyTe</t>
  </si>
  <si>
    <t>play off</t>
  </si>
  <si>
    <t>8.</t>
  </si>
  <si>
    <t>K - %</t>
  </si>
  <si>
    <t>8.  ottelu</t>
  </si>
  <si>
    <t>12.</t>
  </si>
  <si>
    <t>SiiPe</t>
  </si>
  <si>
    <t>Hanna Matinolli</t>
  </si>
  <si>
    <t>14.05. 2008  TyTe - Virkiä  1-2  ((0-2, 4-3, 0-0, 2-3)</t>
  </si>
  <si>
    <t xml:space="preserve">  17 v   6 kk 14 pv</t>
  </si>
  <si>
    <t>15.06. 2008  TyTe - Fera  2-0  (4-3, 3-1)</t>
  </si>
  <si>
    <t xml:space="preserve">  17 v   7 kk 16 pv</t>
  </si>
  <si>
    <t>14.05. 2008  TyTe - Virkiä  1-2  (0-2, 4-3, 0-0, 2-3)</t>
  </si>
  <si>
    <t>10.</t>
  </si>
  <si>
    <t>Seurat</t>
  </si>
  <si>
    <t>TyTe = Tyrnävän Tempaus  (1921),  kasvattajaseura</t>
  </si>
  <si>
    <t>SiiPe = Siilinjärven Pesis  (1987)</t>
  </si>
  <si>
    <t>30.10.1990   Tyrnävä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</si>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</sst>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3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59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 t="s">
        <v>40</v>
      </c>
      <c r="D4" s="28" t="s">
        <v>42</v>
      </c>
      <c r="E4" s="27">
        <v>18</v>
      </c>
      <c r="F4" s="27">
        <v>0</v>
      </c>
      <c r="G4" s="27">
        <v>3</v>
      </c>
      <c r="H4" s="27">
        <v>1</v>
      </c>
      <c r="I4" s="27">
        <v>30</v>
      </c>
      <c r="J4" s="27">
        <v>12</v>
      </c>
      <c r="K4" s="27">
        <v>7</v>
      </c>
      <c r="L4" s="27">
        <v>8</v>
      </c>
      <c r="M4" s="27">
        <v>3</v>
      </c>
      <c r="N4" s="29">
        <v>0.43469999999999998</v>
      </c>
      <c r="O4" s="30">
        <f>PRODUCT(I4/N4)</f>
        <v>69.013112491373363</v>
      </c>
      <c r="P4" s="27">
        <v>7</v>
      </c>
      <c r="Q4" s="27">
        <v>0</v>
      </c>
      <c r="R4" s="27">
        <v>2</v>
      </c>
      <c r="S4" s="27">
        <v>1</v>
      </c>
      <c r="T4" s="27">
        <v>14</v>
      </c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14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 t="s">
        <v>47</v>
      </c>
      <c r="D5" s="28" t="s">
        <v>42</v>
      </c>
      <c r="E5" s="27">
        <v>24</v>
      </c>
      <c r="F5" s="27">
        <v>0</v>
      </c>
      <c r="G5" s="27">
        <v>5</v>
      </c>
      <c r="H5" s="27">
        <v>3</v>
      </c>
      <c r="I5" s="27">
        <v>38</v>
      </c>
      <c r="J5" s="27">
        <v>9</v>
      </c>
      <c r="K5" s="27">
        <v>16</v>
      </c>
      <c r="L5" s="27">
        <v>8</v>
      </c>
      <c r="M5" s="27">
        <v>5</v>
      </c>
      <c r="N5" s="29">
        <v>0.28570000000000001</v>
      </c>
      <c r="O5" s="30">
        <f>PRODUCT(I5/N5)</f>
        <v>133.00665033251661</v>
      </c>
      <c r="P5" s="27"/>
      <c r="Q5" s="27"/>
      <c r="R5" s="27"/>
      <c r="S5" s="27"/>
      <c r="T5" s="27"/>
      <c r="U5" s="31">
        <v>8</v>
      </c>
      <c r="V5" s="31">
        <v>0</v>
      </c>
      <c r="W5" s="31">
        <v>1</v>
      </c>
      <c r="X5" s="31">
        <v>1</v>
      </c>
      <c r="Y5" s="31">
        <v>21</v>
      </c>
      <c r="Z5" s="27"/>
      <c r="AA5" s="27"/>
      <c r="AB5" s="27"/>
      <c r="AC5" s="27"/>
      <c r="AD5" s="27"/>
      <c r="AE5" s="27"/>
      <c r="AF5" s="32" t="s">
        <v>34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2010</v>
      </c>
      <c r="C6" s="27" t="s">
        <v>44</v>
      </c>
      <c r="D6" s="28" t="s">
        <v>48</v>
      </c>
      <c r="E6" s="27">
        <v>24</v>
      </c>
      <c r="F6" s="27">
        <v>0</v>
      </c>
      <c r="G6" s="27">
        <v>3</v>
      </c>
      <c r="H6" s="27">
        <v>4</v>
      </c>
      <c r="I6" s="27">
        <v>42</v>
      </c>
      <c r="J6" s="27">
        <v>20</v>
      </c>
      <c r="K6" s="27">
        <v>9</v>
      </c>
      <c r="L6" s="27">
        <v>10</v>
      </c>
      <c r="M6" s="27">
        <v>3</v>
      </c>
      <c r="N6" s="29">
        <v>0.375</v>
      </c>
      <c r="O6" s="30">
        <f>PRODUCT(I6/N6)</f>
        <v>112</v>
      </c>
      <c r="P6" s="27">
        <v>3</v>
      </c>
      <c r="Q6" s="27">
        <v>0</v>
      </c>
      <c r="R6" s="27">
        <v>0</v>
      </c>
      <c r="S6" s="27">
        <v>1</v>
      </c>
      <c r="T6" s="27">
        <v>7</v>
      </c>
      <c r="U6" s="31"/>
      <c r="V6" s="31"/>
      <c r="W6" s="31"/>
      <c r="X6" s="31"/>
      <c r="Y6" s="31"/>
      <c r="Z6" s="27"/>
      <c r="AA6" s="27"/>
      <c r="AB6" s="33"/>
      <c r="AC6" s="27"/>
      <c r="AD6" s="27"/>
      <c r="AE6" s="27"/>
      <c r="AF6" s="14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2011</v>
      </c>
      <c r="C7" s="27" t="s">
        <v>55</v>
      </c>
      <c r="D7" s="28" t="s">
        <v>48</v>
      </c>
      <c r="E7" s="27">
        <v>22</v>
      </c>
      <c r="F7" s="27">
        <v>0</v>
      </c>
      <c r="G7" s="27">
        <v>1</v>
      </c>
      <c r="H7" s="27">
        <v>2</v>
      </c>
      <c r="I7" s="27">
        <v>50</v>
      </c>
      <c r="J7" s="27">
        <v>25</v>
      </c>
      <c r="K7" s="27">
        <v>7</v>
      </c>
      <c r="L7" s="27">
        <v>17</v>
      </c>
      <c r="M7" s="27">
        <v>1</v>
      </c>
      <c r="N7" s="29">
        <v>0.505</v>
      </c>
      <c r="O7" s="30">
        <f>PRODUCT(I7/N7)</f>
        <v>99.009900990099013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2012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2">
        <v>2013</v>
      </c>
      <c r="C9" s="82"/>
      <c r="D9" s="83" t="s">
        <v>42</v>
      </c>
      <c r="E9" s="82"/>
      <c r="F9" s="85" t="s">
        <v>60</v>
      </c>
      <c r="G9" s="82"/>
      <c r="H9" s="82"/>
      <c r="I9" s="82"/>
      <c r="J9" s="82"/>
      <c r="K9" s="82"/>
      <c r="L9" s="82"/>
      <c r="M9" s="82"/>
      <c r="N9" s="84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3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88</v>
      </c>
      <c r="F10" s="19">
        <f t="shared" ref="F10:M10" si="0">SUM(F4:F9)</f>
        <v>0</v>
      </c>
      <c r="G10" s="19">
        <f t="shared" si="0"/>
        <v>12</v>
      </c>
      <c r="H10" s="19">
        <f t="shared" si="0"/>
        <v>10</v>
      </c>
      <c r="I10" s="19">
        <f t="shared" si="0"/>
        <v>160</v>
      </c>
      <c r="J10" s="19">
        <f t="shared" si="0"/>
        <v>66</v>
      </c>
      <c r="K10" s="19">
        <f t="shared" si="0"/>
        <v>39</v>
      </c>
      <c r="L10" s="19">
        <f t="shared" si="0"/>
        <v>43</v>
      </c>
      <c r="M10" s="19">
        <f t="shared" si="0"/>
        <v>12</v>
      </c>
      <c r="N10" s="34">
        <f>PRODUCT(I10/O10)</f>
        <v>0.38738137721763538</v>
      </c>
      <c r="O10" s="35">
        <f t="shared" ref="O10:T10" si="1">SUM(O4:O9)</f>
        <v>413.02966381398903</v>
      </c>
      <c r="P10" s="19">
        <f t="shared" si="1"/>
        <v>10</v>
      </c>
      <c r="Q10" s="19">
        <f t="shared" si="1"/>
        <v>0</v>
      </c>
      <c r="R10" s="19">
        <f t="shared" si="1"/>
        <v>2</v>
      </c>
      <c r="S10" s="19">
        <f t="shared" si="1"/>
        <v>2</v>
      </c>
      <c r="T10" s="19">
        <f t="shared" si="1"/>
        <v>21</v>
      </c>
      <c r="U10" s="19">
        <f t="shared" ref="U10:AE10" si="2">SUM(U5:U9)</f>
        <v>8</v>
      </c>
      <c r="V10" s="19">
        <f t="shared" si="2"/>
        <v>0</v>
      </c>
      <c r="W10" s="19">
        <f t="shared" si="2"/>
        <v>1</v>
      </c>
      <c r="X10" s="19">
        <f t="shared" si="2"/>
        <v>1</v>
      </c>
      <c r="Y10" s="19">
        <f t="shared" si="2"/>
        <v>21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0</v>
      </c>
      <c r="AE10" s="19">
        <f t="shared" si="2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6"/>
      <c r="D11" s="37">
        <f>SUM(F10:H10)+((I10-F10-G10)/3)+(E10/3)+(Z10*25)+(AA10*25)+(AB10*10)+(AC10*25)+(AD10*20)+(AE10*15)</f>
        <v>100.66666666666667</v>
      </c>
      <c r="E11" s="1"/>
      <c r="F11" s="1"/>
      <c r="G11" s="1"/>
      <c r="H11" s="1"/>
      <c r="I11" s="1"/>
      <c r="J11" s="1"/>
      <c r="K11" s="1"/>
      <c r="L11" s="1"/>
      <c r="M11" s="1"/>
      <c r="N11" s="3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9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8"/>
      <c r="O12" s="40"/>
      <c r="P12" s="1"/>
      <c r="Q12" s="4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3"/>
      <c r="D13" s="43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4" t="s">
        <v>45</v>
      </c>
      <c r="O13" s="25"/>
      <c r="P13" s="44" t="s">
        <v>33</v>
      </c>
      <c r="Q13" s="13"/>
      <c r="R13" s="13"/>
      <c r="S13" s="13"/>
      <c r="T13" s="45"/>
      <c r="U13" s="45"/>
      <c r="V13" s="45"/>
      <c r="W13" s="45"/>
      <c r="X13" s="45"/>
      <c r="Y13" s="13"/>
      <c r="Z13" s="13"/>
      <c r="AA13" s="13"/>
      <c r="AB13" s="13"/>
      <c r="AC13" s="13"/>
      <c r="AD13" s="13"/>
      <c r="AE13" s="13"/>
      <c r="AF13" s="4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17</v>
      </c>
      <c r="C14" s="13"/>
      <c r="D14" s="47"/>
      <c r="E14" s="27">
        <f>PRODUCT(E10)</f>
        <v>88</v>
      </c>
      <c r="F14" s="27">
        <f>PRODUCT(F10)</f>
        <v>0</v>
      </c>
      <c r="G14" s="27">
        <f>PRODUCT(G10)</f>
        <v>12</v>
      </c>
      <c r="H14" s="27">
        <f>PRODUCT(H10)</f>
        <v>10</v>
      </c>
      <c r="I14" s="27">
        <f>PRODUCT(I10)</f>
        <v>160</v>
      </c>
      <c r="J14" s="1"/>
      <c r="K14" s="48">
        <f>PRODUCT((F14+G14)/E14)</f>
        <v>0.13636363636363635</v>
      </c>
      <c r="L14" s="48">
        <f>PRODUCT(H14/E14)</f>
        <v>0.11363636363636363</v>
      </c>
      <c r="M14" s="48">
        <f>PRODUCT(I14/E14)</f>
        <v>1.8181818181818181</v>
      </c>
      <c r="N14" s="49">
        <f>PRODUCT(N10)</f>
        <v>0.38738137721763538</v>
      </c>
      <c r="O14" s="25">
        <f>PRODUCT(O10)</f>
        <v>413.02966381398903</v>
      </c>
      <c r="P14" s="50" t="s">
        <v>35</v>
      </c>
      <c r="Q14" s="51"/>
      <c r="R14" s="51"/>
      <c r="S14" s="52" t="s">
        <v>50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3" t="s">
        <v>36</v>
      </c>
      <c r="AE14" s="52"/>
      <c r="AF14" s="54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5" t="s">
        <v>18</v>
      </c>
      <c r="C15" s="56"/>
      <c r="D15" s="57"/>
      <c r="E15" s="27">
        <f>SUM(P10)</f>
        <v>10</v>
      </c>
      <c r="F15" s="27">
        <f>SUM(Q10)</f>
        <v>0</v>
      </c>
      <c r="G15" s="27">
        <f>SUM(R10)</f>
        <v>2</v>
      </c>
      <c r="H15" s="27">
        <f>SUM(S10)</f>
        <v>2</v>
      </c>
      <c r="I15" s="27">
        <f>SUM(T10)</f>
        <v>21</v>
      </c>
      <c r="J15" s="1"/>
      <c r="K15" s="48">
        <f>PRODUCT((F15+G15)/E15)</f>
        <v>0.2</v>
      </c>
      <c r="L15" s="48">
        <f>PRODUCT(H15/E15)</f>
        <v>0.2</v>
      </c>
      <c r="M15" s="48">
        <f>PRODUCT(I15/E15)</f>
        <v>2.1</v>
      </c>
      <c r="N15" s="29">
        <v>0.51849999999999996</v>
      </c>
      <c r="O15" s="25">
        <f>PRODUCT(I15/N15)</f>
        <v>40.501446480231436</v>
      </c>
      <c r="P15" s="58" t="s">
        <v>37</v>
      </c>
      <c r="Q15" s="59"/>
      <c r="R15" s="59"/>
      <c r="S15" s="60" t="s">
        <v>52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1" t="s">
        <v>46</v>
      </c>
      <c r="AE15" s="60"/>
      <c r="AF15" s="62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3" t="s">
        <v>19</v>
      </c>
      <c r="C16" s="64"/>
      <c r="D16" s="65"/>
      <c r="E16" s="31">
        <f>PRODUCT(U10)</f>
        <v>8</v>
      </c>
      <c r="F16" s="31">
        <f>PRODUCT(V10)</f>
        <v>0</v>
      </c>
      <c r="G16" s="31">
        <f>PRODUCT(W10)</f>
        <v>1</v>
      </c>
      <c r="H16" s="31">
        <f>PRODUCT(X10)</f>
        <v>1</v>
      </c>
      <c r="I16" s="31">
        <f>PRODUCT(Y10)</f>
        <v>21</v>
      </c>
      <c r="J16" s="1"/>
      <c r="K16" s="66">
        <f>PRODUCT((F16+G16)/E16)</f>
        <v>0.125</v>
      </c>
      <c r="L16" s="66">
        <f>PRODUCT(H16/E16)</f>
        <v>0.125</v>
      </c>
      <c r="M16" s="66">
        <f>PRODUCT(I16/E16)</f>
        <v>2.625</v>
      </c>
      <c r="N16" s="67">
        <v>0.4667</v>
      </c>
      <c r="O16" s="25">
        <f>PRODUCT(I16/N16)</f>
        <v>44.996785943861155</v>
      </c>
      <c r="P16" s="58" t="s">
        <v>38</v>
      </c>
      <c r="Q16" s="59"/>
      <c r="R16" s="59"/>
      <c r="S16" s="60" t="s">
        <v>54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1" t="s">
        <v>36</v>
      </c>
      <c r="AE16" s="60"/>
      <c r="AF16" s="62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8" t="s">
        <v>20</v>
      </c>
      <c r="C17" s="69"/>
      <c r="D17" s="70"/>
      <c r="E17" s="19">
        <f>SUM(E14:E16)</f>
        <v>106</v>
      </c>
      <c r="F17" s="19">
        <f>SUM(F14:F16)</f>
        <v>0</v>
      </c>
      <c r="G17" s="19">
        <f>SUM(G14:G16)</f>
        <v>15</v>
      </c>
      <c r="H17" s="19">
        <f>SUM(H14:H16)</f>
        <v>13</v>
      </c>
      <c r="I17" s="19">
        <f>SUM(I14:I16)</f>
        <v>202</v>
      </c>
      <c r="J17" s="1"/>
      <c r="K17" s="71">
        <f>PRODUCT((F17+G17)/E17)</f>
        <v>0.14150943396226415</v>
      </c>
      <c r="L17" s="71">
        <f>PRODUCT(H17/E17)</f>
        <v>0.12264150943396226</v>
      </c>
      <c r="M17" s="71">
        <f>PRODUCT(I17/E17)</f>
        <v>1.9056603773584906</v>
      </c>
      <c r="N17" s="34">
        <f>PRODUCT(I17/O17)</f>
        <v>0.40519297219734923</v>
      </c>
      <c r="O17" s="25">
        <f>SUM(O14:O16)</f>
        <v>498.52789623808161</v>
      </c>
      <c r="P17" s="72" t="s">
        <v>39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  <c r="AE17" s="74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9"/>
      <c r="C18" s="39"/>
      <c r="D18" s="39"/>
      <c r="E18" s="39"/>
      <c r="F18" s="39"/>
      <c r="G18" s="39"/>
      <c r="H18" s="39"/>
      <c r="I18" s="39"/>
      <c r="J18" s="1"/>
      <c r="K18" s="39"/>
      <c r="L18" s="39"/>
      <c r="M18" s="39"/>
      <c r="N18" s="38"/>
      <c r="O18" s="25"/>
      <c r="P18" s="1"/>
      <c r="Q18" s="41"/>
      <c r="R18" s="1"/>
      <c r="S18" s="1"/>
      <c r="T18" s="25"/>
      <c r="U18" s="25"/>
      <c r="V18" s="7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56</v>
      </c>
      <c r="C19" s="1"/>
      <c r="D19" s="1" t="s">
        <v>57</v>
      </c>
      <c r="E19" s="1"/>
      <c r="F19" s="1"/>
      <c r="G19" s="1"/>
      <c r="H19" s="1"/>
      <c r="I19" s="1"/>
      <c r="J19" s="1"/>
      <c r="K19" s="1"/>
      <c r="L19" s="1"/>
      <c r="M19" s="1"/>
      <c r="N19" s="41"/>
      <c r="O19" s="25"/>
      <c r="P19" s="1"/>
      <c r="Q19" s="41"/>
      <c r="R19" s="1"/>
      <c r="S19" s="1"/>
      <c r="T19" s="25"/>
      <c r="U19" s="25"/>
      <c r="V19" s="77"/>
      <c r="W19" s="1"/>
      <c r="X19" s="1"/>
      <c r="Y19" s="1"/>
      <c r="Z19" s="1"/>
      <c r="AA19" s="1"/>
      <c r="AB19" s="1"/>
      <c r="AC19" s="1"/>
      <c r="AD19" s="1"/>
      <c r="AE19" s="1"/>
      <c r="AF19" s="4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1"/>
      <c r="O20" s="25"/>
      <c r="P20" s="1"/>
      <c r="Q20" s="41"/>
      <c r="R20" s="1"/>
      <c r="S20" s="1"/>
      <c r="T20" s="25"/>
      <c r="U20" s="25"/>
      <c r="V20" s="77"/>
      <c r="W20" s="1"/>
      <c r="X20" s="1"/>
      <c r="Y20" s="1"/>
      <c r="Z20" s="1"/>
      <c r="AA20" s="1"/>
      <c r="AB20" s="1"/>
      <c r="AC20" s="1"/>
      <c r="AD20" s="1"/>
      <c r="AE20" s="1"/>
      <c r="AF20" s="42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1"/>
      <c r="O21" s="25"/>
      <c r="P21" s="1"/>
      <c r="Q21" s="41"/>
      <c r="R21" s="1"/>
      <c r="S21" s="1"/>
      <c r="T21" s="25"/>
      <c r="U21" s="25"/>
      <c r="V21" s="77"/>
      <c r="W21" s="1"/>
      <c r="X21" s="1"/>
      <c r="Y21" s="1"/>
      <c r="Z21" s="1"/>
      <c r="AA21" s="1"/>
      <c r="AB21" s="1"/>
      <c r="AC21" s="1"/>
      <c r="AD21" s="1"/>
      <c r="AE21" s="1"/>
      <c r="AF21" s="4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1"/>
      <c r="O22" s="25"/>
      <c r="P22" s="1"/>
      <c r="Q22" s="41"/>
      <c r="R22" s="1"/>
      <c r="S22" s="1"/>
      <c r="T22" s="25"/>
      <c r="U22" s="25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42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25"/>
      <c r="P23" s="1"/>
      <c r="Q23" s="41"/>
      <c r="R23" s="1"/>
      <c r="S23" s="1"/>
      <c r="T23" s="25"/>
      <c r="U23" s="25"/>
      <c r="V23" s="77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9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41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9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1"/>
      <c r="R25" s="1"/>
      <c r="S25" s="1"/>
      <c r="T25" s="25"/>
      <c r="U25" s="25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1"/>
      <c r="R26" s="1"/>
      <c r="S26" s="1"/>
      <c r="T26" s="25"/>
      <c r="U26" s="25"/>
      <c r="V26" s="77"/>
      <c r="W26" s="77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1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1"/>
      <c r="R28" s="1"/>
      <c r="S28" s="1"/>
      <c r="T28" s="25"/>
      <c r="U28" s="25"/>
      <c r="V28" s="77"/>
      <c r="W28" s="77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38"/>
      <c r="O29" s="25"/>
      <c r="P29" s="1"/>
      <c r="Q29" s="41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41"/>
      <c r="R30" s="1"/>
      <c r="S30" s="1"/>
      <c r="T30" s="25"/>
      <c r="U30" s="25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41"/>
      <c r="R31" s="1"/>
      <c r="S31" s="1"/>
      <c r="T31" s="25"/>
      <c r="U31" s="25"/>
      <c r="V31" s="77"/>
      <c r="W31" s="77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41"/>
      <c r="R32" s="1"/>
      <c r="S32" s="1"/>
      <c r="T32" s="25"/>
      <c r="U32" s="25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9"/>
      <c r="AH32" s="79"/>
      <c r="AI32" s="79"/>
      <c r="AJ32" s="79"/>
      <c r="AK32" s="79"/>
      <c r="AL32" s="7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38"/>
      <c r="O33" s="25"/>
      <c r="P33" s="1"/>
      <c r="Q33" s="4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9"/>
      <c r="AH33" s="79"/>
      <c r="AI33" s="79"/>
      <c r="AJ33" s="79"/>
      <c r="AK33" s="79"/>
      <c r="AL33" s="79"/>
    </row>
    <row r="34" spans="1:38" ht="15" customHeight="1" x14ac:dyDescent="0.25">
      <c r="A34" s="8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41"/>
      <c r="R34" s="1"/>
      <c r="S34" s="1"/>
      <c r="T34" s="25"/>
      <c r="U34" s="25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9"/>
    </row>
    <row r="35" spans="1:38" ht="15" customHeight="1" x14ac:dyDescent="0.25">
      <c r="A35" s="8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41"/>
      <c r="R35" s="1"/>
      <c r="S35" s="1"/>
      <c r="T35" s="25"/>
      <c r="U35" s="25"/>
      <c r="V35" s="77"/>
      <c r="W35" s="77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41"/>
      <c r="R36" s="1"/>
      <c r="S36" s="1"/>
      <c r="T36" s="25"/>
      <c r="U36" s="25"/>
      <c r="V36" s="77"/>
      <c r="W36" s="77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1"/>
      <c r="R37" s="1"/>
      <c r="S37" s="1"/>
      <c r="T37" s="25"/>
      <c r="U37" s="25"/>
      <c r="V37" s="77"/>
      <c r="W37" s="77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1"/>
      <c r="R38" s="1"/>
      <c r="S38" s="1"/>
      <c r="T38" s="25"/>
      <c r="U38" s="25"/>
      <c r="V38" s="77"/>
      <c r="W38" s="7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5"/>
      <c r="P39" s="1"/>
      <c r="Q39" s="41"/>
      <c r="R39" s="1"/>
      <c r="S39" s="1"/>
      <c r="T39" s="25"/>
      <c r="U39" s="25"/>
      <c r="V39" s="77"/>
      <c r="W39" s="1"/>
      <c r="X39" s="1"/>
      <c r="Y39" s="1"/>
      <c r="Z39" s="1"/>
      <c r="AA39" s="1"/>
      <c r="AB39" s="1"/>
      <c r="AC39" s="1"/>
      <c r="AD39" s="1"/>
      <c r="AE39" s="1"/>
      <c r="AF39" s="42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5"/>
      <c r="P40" s="1"/>
      <c r="Q40" s="41"/>
      <c r="R40" s="1"/>
      <c r="S40" s="1"/>
      <c r="T40" s="25"/>
      <c r="U40" s="25"/>
      <c r="V40" s="77"/>
      <c r="W40" s="1"/>
      <c r="X40" s="1"/>
      <c r="Y40" s="1"/>
      <c r="Z40" s="1"/>
      <c r="AA40" s="1"/>
      <c r="AB40" s="1"/>
      <c r="AC40" s="1"/>
      <c r="AD40" s="1"/>
      <c r="AE40" s="1"/>
      <c r="AF40" s="42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5"/>
      <c r="P41" s="1"/>
      <c r="Q41" s="41"/>
      <c r="R41" s="1"/>
      <c r="S41" s="1"/>
      <c r="T41" s="25"/>
      <c r="U41" s="25"/>
      <c r="V41" s="77"/>
      <c r="W41" s="1"/>
      <c r="X41" s="1"/>
      <c r="Y41" s="1"/>
      <c r="Z41" s="1"/>
      <c r="AA41" s="1"/>
      <c r="AB41" s="1"/>
      <c r="AC41" s="1"/>
      <c r="AD41" s="1"/>
      <c r="AE41" s="1"/>
      <c r="AF41" s="42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1"/>
      <c r="R42" s="1"/>
      <c r="S42" s="1"/>
      <c r="T42" s="25"/>
      <c r="U42" s="25"/>
      <c r="V42" s="77"/>
      <c r="W42" s="1"/>
      <c r="X42" s="1"/>
      <c r="Y42" s="1"/>
      <c r="Z42" s="1"/>
      <c r="AA42" s="1"/>
      <c r="AB42" s="1"/>
      <c r="AC42" s="1"/>
      <c r="AD42" s="1"/>
      <c r="AE42" s="1"/>
      <c r="AF42" s="42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5"/>
      <c r="P43" s="1"/>
      <c r="Q43" s="41"/>
      <c r="R43" s="1"/>
      <c r="S43" s="1"/>
      <c r="T43" s="25"/>
      <c r="U43" s="25"/>
      <c r="V43" s="77"/>
      <c r="W43" s="1"/>
      <c r="X43" s="1"/>
      <c r="Y43" s="1"/>
      <c r="Z43" s="1"/>
      <c r="AA43" s="1"/>
      <c r="AB43" s="1"/>
      <c r="AC43" s="1"/>
      <c r="AD43" s="1"/>
      <c r="AE43" s="1"/>
      <c r="AF43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2023-02-09T22:41:27Z</dcterms:modified>
</cp:coreProperties>
</file>